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05" windowWidth="2073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'Hoja1'!$A$1:$H$93</definedName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<sst xmlns="http://schemas.openxmlformats.org/spreadsheetml/2006/main" count="92" uniqueCount="92">
  <si>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</si>
  <si>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</si>
  <si>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</si>
  <si>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</si>
  <si>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</si>
  <si>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</si>
  <si>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</si>
  <si>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</si>
  <si>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</si>
  <si>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</si>
  <si>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</si>
  <si>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</si>
  <si>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</si>
  <si>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</si>
  <si>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</si>
  <si>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</si>
  <si>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</si>
  <si>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</si>
  <si>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</si>
  <si>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</si>
  <si>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</si>
  <si>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</si>
  <si>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</si>
  <si>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</si>
  <si>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</si>
  <si>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</si>
  <si>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</si>
  <si>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</si>
  <si>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</si>
  <si>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</si>
  <si>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</si>
  <si>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</si>
  <si>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</si>
  <si>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</si>
  <si>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</si>
  <si>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</si>
  <si>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</si>
  <si>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</si>
  <si>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</si>
  <si>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</si>
  <si>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</si>
  <si>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</si>
  <si>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</si>
  <si>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</si>
  <si>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</si>
  <si>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</si>
  <si>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</si>
  <si>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</si>
  <si>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</si>
  <si>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</si>
  <si>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</si>
  <si>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</si>
  <si>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</si>
  <si>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</si>
  <si>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</si>
  <si>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</si>
  <si>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</si>
  <si>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</si>
  <si>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</si>
  <si>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</si>
  <si>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</si>
  <si>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</si>
  <si>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</si>
  <si>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</si>
  <si>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</si>
  <si>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</si>
  <si>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</si>
  <si>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</si>
  <si>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</si>
  <si>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</si>
  <si>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</si>
  <si>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</si>
  <si>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</si>
  <si>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</si>
  <si>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</si>
  <si>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</si>
  <si>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</si>
  <si>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</si>
  <si>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</si>
  <si>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</si>
  <si>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</si>
  <si>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</si>
  <si>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</si>
  <si>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</si>
  <si>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</si>
  <si>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Cuenta Pública 2022</t>
  </si>
  <si>
    <t>Del 1 de Enero al 31 de Diciembre de 2022</t>
  </si>
  <si>
    <t>Poder Legislativo del Estado de Campeche</t>
  </si>
  <si>
    <t>LIC. ALBERTO RAMÓN GONZÁLEZ FLORES</t>
  </si>
  <si>
    <t xml:space="preserve">SECRETARIO GENERAL DEL H. CONGRESO DEL ESTADO DE CAMPECHE. </t>
  </si>
  <si>
    <t>C.P. MARIA DEL CARMEN DE LOS R. ENRIQUEZ LOMELI</t>
  </si>
  <si>
    <t>DIRECTORA DE LA DIRECCIÓN DE FINANZAS DEL H. CONGRESO DEL ESTADO DE CAMPECHE.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</si>
</sst>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37" fontId="44" fillId="33" borderId="10" xfId="48" applyNumberFormat="1" applyFont="1" applyFill="1" applyBorder="1" applyAlignment="1" applyProtection="1">
      <alignment horizontal="center"/>
      <protection/>
    </xf>
    <xf numFmtId="37" fontId="44" fillId="33" borderId="11" xfId="48" applyNumberFormat="1" applyFont="1" applyFill="1" applyBorder="1" applyAlignment="1" applyProtection="1">
      <alignment horizontal="center"/>
      <protection/>
    </xf>
    <xf numFmtId="37" fontId="44" fillId="33" borderId="12" xfId="48" applyNumberFormat="1" applyFont="1" applyFill="1" applyBorder="1" applyAlignment="1" applyProtection="1">
      <alignment horizontal="center"/>
      <protection/>
    </xf>
    <xf numFmtId="0" fontId="45" fillId="0" borderId="0" xfId="0" applyFont="1" applyAlignment="1">
      <alignment/>
    </xf>
    <xf numFmtId="37" fontId="44" fillId="33" borderId="13" xfId="48" applyNumberFormat="1" applyFont="1" applyFill="1" applyBorder="1" applyAlignment="1" applyProtection="1">
      <alignment horizontal="center"/>
      <protection locked="0"/>
    </xf>
    <xf numFmtId="37" fontId="44" fillId="33" borderId="0" xfId="48" applyNumberFormat="1" applyFont="1" applyFill="1" applyBorder="1" applyAlignment="1" applyProtection="1">
      <alignment horizontal="center"/>
      <protection locked="0"/>
    </xf>
    <xf numFmtId="37" fontId="44" fillId="33" borderId="14" xfId="48" applyNumberFormat="1" applyFont="1" applyFill="1" applyBorder="1" applyAlignment="1" applyProtection="1">
      <alignment horizontal="center"/>
      <protection locked="0"/>
    </xf>
    <xf numFmtId="37" fontId="44" fillId="33" borderId="13" xfId="48" applyNumberFormat="1" applyFont="1" applyFill="1" applyBorder="1" applyAlignment="1" applyProtection="1">
      <alignment horizontal="center"/>
      <protection/>
    </xf>
    <xf numFmtId="37" fontId="44" fillId="33" borderId="0" xfId="48" applyNumberFormat="1" applyFont="1" applyFill="1" applyBorder="1" applyAlignment="1" applyProtection="1">
      <alignment horizontal="center"/>
      <protection/>
    </xf>
    <xf numFmtId="37" fontId="44" fillId="33" borderId="14" xfId="48" applyNumberFormat="1" applyFont="1" applyFill="1" applyBorder="1" applyAlignment="1" applyProtection="1">
      <alignment horizontal="center"/>
      <protection/>
    </xf>
    <xf numFmtId="37" fontId="44" fillId="33" borderId="15" xfId="48" applyNumberFormat="1" applyFont="1" applyFill="1" applyBorder="1" applyAlignment="1" applyProtection="1">
      <alignment horizontal="center"/>
      <protection/>
    </xf>
    <xf numFmtId="37" fontId="44" fillId="33" borderId="16" xfId="48" applyNumberFormat="1" applyFont="1" applyFill="1" applyBorder="1" applyAlignment="1" applyProtection="1">
      <alignment horizontal="center"/>
      <protection/>
    </xf>
    <xf numFmtId="37" fontId="44" fillId="33" borderId="17" xfId="48" applyNumberFormat="1" applyFont="1" applyFill="1" applyBorder="1" applyAlignment="1" applyProtection="1">
      <alignment horizontal="center"/>
      <protection/>
    </xf>
    <xf numFmtId="0" fontId="46" fillId="34" borderId="0" xfId="0" applyFont="1" applyFill="1" applyAlignment="1">
      <alignment/>
    </xf>
    <xf numFmtId="37" fontId="44" fillId="33" borderId="10" xfId="48" applyNumberFormat="1" applyFont="1" applyFill="1" applyBorder="1" applyAlignment="1" applyProtection="1">
      <alignment horizontal="center" vertical="center" wrapText="1"/>
      <protection/>
    </xf>
    <xf numFmtId="37" fontId="44" fillId="33" borderId="12" xfId="48" applyNumberFormat="1" applyFont="1" applyFill="1" applyBorder="1" applyAlignment="1" applyProtection="1">
      <alignment horizontal="center" vertical="center"/>
      <protection/>
    </xf>
    <xf numFmtId="37" fontId="44" fillId="33" borderId="18" xfId="48" applyNumberFormat="1" applyFont="1" applyFill="1" applyBorder="1" applyAlignment="1" applyProtection="1">
      <alignment horizontal="center"/>
      <protection/>
    </xf>
    <xf numFmtId="37" fontId="44" fillId="33" borderId="19" xfId="48" applyNumberFormat="1" applyFont="1" applyFill="1" applyBorder="1" applyAlignment="1" applyProtection="1">
      <alignment horizontal="center"/>
      <protection/>
    </xf>
    <xf numFmtId="37" fontId="44" fillId="33" borderId="20" xfId="48" applyNumberFormat="1" applyFont="1" applyFill="1" applyBorder="1" applyAlignment="1" applyProtection="1">
      <alignment horizontal="center"/>
      <protection/>
    </xf>
    <xf numFmtId="37" fontId="44" fillId="33" borderId="21" xfId="48" applyNumberFormat="1" applyFont="1" applyFill="1" applyBorder="1" applyAlignment="1" applyProtection="1">
      <alignment horizontal="center" vertical="center" wrapText="1"/>
      <protection/>
    </xf>
    <xf numFmtId="37" fontId="44" fillId="33" borderId="13" xfId="48" applyNumberFormat="1" applyFont="1" applyFill="1" applyBorder="1" applyAlignment="1" applyProtection="1">
      <alignment horizontal="center" vertical="center"/>
      <protection/>
    </xf>
    <xf numFmtId="37" fontId="44" fillId="33" borderId="14" xfId="48" applyNumberFormat="1" applyFont="1" applyFill="1" applyBorder="1" applyAlignment="1" applyProtection="1">
      <alignment horizontal="center" vertical="center"/>
      <protection/>
    </xf>
    <xf numFmtId="37" fontId="44" fillId="33" borderId="21" xfId="48" applyNumberFormat="1" applyFont="1" applyFill="1" applyBorder="1" applyAlignment="1" applyProtection="1">
      <alignment horizontal="center" vertical="center"/>
      <protection/>
    </xf>
    <xf numFmtId="37" fontId="44" fillId="33" borderId="21" xfId="48" applyNumberFormat="1" applyFont="1" applyFill="1" applyBorder="1" applyAlignment="1" applyProtection="1">
      <alignment horizontal="center" wrapText="1"/>
      <protection/>
    </xf>
    <xf numFmtId="37" fontId="44" fillId="33" borderId="15" xfId="48" applyNumberFormat="1" applyFont="1" applyFill="1" applyBorder="1" applyAlignment="1" applyProtection="1">
      <alignment horizontal="center" vertical="center"/>
      <protection/>
    </xf>
    <xf numFmtId="37" fontId="44" fillId="33" borderId="17" xfId="48" applyNumberFormat="1" applyFont="1" applyFill="1" applyBorder="1" applyAlignment="1" applyProtection="1">
      <alignment horizontal="center" vertical="center"/>
      <protection/>
    </xf>
    <xf numFmtId="37" fontId="44" fillId="33" borderId="21" xfId="48" applyNumberFormat="1" applyFont="1" applyFill="1" applyBorder="1" applyAlignment="1" applyProtection="1">
      <alignment horizontal="center"/>
      <protection/>
    </xf>
    <xf numFmtId="0" fontId="47" fillId="0" borderId="13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165" fontId="24" fillId="35" borderId="22" xfId="50" applyNumberFormat="1" applyFont="1" applyFill="1" applyBorder="1" applyAlignment="1">
      <alignment horizontal="right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165" fontId="23" fillId="35" borderId="22" xfId="50" applyNumberFormat="1" applyFont="1" applyFill="1" applyBorder="1" applyAlignment="1" applyProtection="1">
      <alignment horizontal="right"/>
      <protection locked="0"/>
    </xf>
    <xf numFmtId="165" fontId="23" fillId="35" borderId="22" xfId="50" applyNumberFormat="1" applyFont="1" applyFill="1" applyBorder="1" applyAlignment="1">
      <alignment horizontal="right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165" fontId="23" fillId="35" borderId="23" xfId="50" applyNumberFormat="1" applyFont="1" applyFill="1" applyBorder="1" applyAlignment="1" applyProtection="1">
      <alignment horizontal="right"/>
      <protection locked="0"/>
    </xf>
    <xf numFmtId="165" fontId="23" fillId="35" borderId="23" xfId="50" applyNumberFormat="1" applyFont="1" applyFill="1" applyBorder="1" applyAlignment="1">
      <alignment horizontal="right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65" fontId="24" fillId="35" borderId="24" xfId="50" applyNumberFormat="1" applyFont="1" applyFill="1" applyBorder="1" applyAlignment="1">
      <alignment horizontal="right"/>
    </xf>
    <xf numFmtId="0" fontId="49" fillId="0" borderId="18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165" fontId="24" fillId="35" borderId="23" xfId="50" applyNumberFormat="1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showGridLines="0" tabSelected="1" view="pageBreakPreview" zoomScale="85" zoomScaleNormal="75" zoomScaleSheetLayoutView="85" zoomScalePageLayoutView="0" workbookViewId="0" topLeftCell="A58">
      <selection activeCell="A84" sqref="A84:IV84"/>
    </sheetView>
  </sheetViews>
  <sheetFormatPr defaultColWidth="0" defaultRowHeight="15"/>
  <cols>
    <col min="1" max="1" width="2.421875" style="4" customWidth="1"/>
    <col min="2" max="2" width="54.57421875" style="4" customWidth="1"/>
    <col min="3" max="8" width="20.00390625" style="4" customWidth="1"/>
    <col min="9" max="9" width="2.7109375" style="4" customWidth="1"/>
    <col min="10" max="11" width="11.421875" style="4" hidden="1" customWidth="1"/>
    <col min="12" max="16384" width="0" style="4" hidden="1" customWidth="1"/>
  </cols>
  <sheetData>
    <row r="1" spans="1:8" ht="12.75">
      <c r="A1" s="1" t="s">
        <v>85</v>
      </c>
      <c r="B1" s="2"/>
      <c r="C1" s="2"/>
      <c r="D1" s="2"/>
      <c r="E1" s="2"/>
      <c r="F1" s="2"/>
      <c r="G1" s="2"/>
      <c r="H1" s="3"/>
    </row>
    <row r="2" spans="1:8" ht="12.75">
      <c r="A2" s="5" t="s">
        <v>87</v>
      </c>
      <c r="B2" s="6"/>
      <c r="C2" s="6"/>
      <c r="D2" s="6"/>
      <c r="E2" s="6"/>
      <c r="F2" s="6"/>
      <c r="G2" s="6"/>
      <c r="H2" s="7"/>
    </row>
    <row r="3" spans="1:8" ht="12.75">
      <c r="A3" s="8" t="s">
        <v>4</v>
      </c>
      <c r="B3" s="9"/>
      <c r="C3" s="9"/>
      <c r="D3" s="9"/>
      <c r="E3" s="9"/>
      <c r="F3" s="9"/>
      <c r="G3" s="9"/>
      <c r="H3" s="10"/>
    </row>
    <row r="4" spans="1:8" ht="12.75">
      <c r="A4" s="8" t="s">
        <v>82</v>
      </c>
      <c r="B4" s="9"/>
      <c r="C4" s="9"/>
      <c r="D4" s="9"/>
      <c r="E4" s="9"/>
      <c r="F4" s="9"/>
      <c r="G4" s="9"/>
      <c r="H4" s="10"/>
    </row>
    <row r="5" spans="1:8" ht="12.75">
      <c r="A5" s="11" t="s">
        <v>86</v>
      </c>
      <c r="B5" s="12"/>
      <c r="C5" s="12"/>
      <c r="D5" s="12"/>
      <c r="E5" s="12"/>
      <c r="F5" s="12"/>
      <c r="G5" s="12"/>
      <c r="H5" s="13"/>
    </row>
    <row r="6" spans="1:8" ht="12.75">
      <c r="A6" s="14"/>
      <c r="B6" s="14"/>
      <c r="C6" s="14"/>
      <c r="D6" s="14"/>
      <c r="E6" s="14"/>
      <c r="F6" s="14"/>
      <c r="G6" s="14"/>
      <c r="H6" s="14"/>
    </row>
    <row r="7" spans="1:8" ht="12.75">
      <c r="A7" s="15" t="s">
        <v>5</v>
      </c>
      <c r="B7" s="16"/>
      <c r="C7" s="17" t="s">
        <v>6</v>
      </c>
      <c r="D7" s="18"/>
      <c r="E7" s="18"/>
      <c r="F7" s="18"/>
      <c r="G7" s="19"/>
      <c r="H7" s="20" t="s">
        <v>7</v>
      </c>
    </row>
    <row r="8" spans="1:8" ht="25.5">
      <c r="A8" s="21"/>
      <c r="B8" s="22"/>
      <c r="C8" s="23" t="s">
        <v>8</v>
      </c>
      <c r="D8" s="24" t="s">
        <v>9</v>
      </c>
      <c r="E8" s="23" t="s">
        <v>0</v>
      </c>
      <c r="F8" s="23" t="s">
        <v>1</v>
      </c>
      <c r="G8" s="23" t="s">
        <v>10</v>
      </c>
      <c r="H8" s="20"/>
    </row>
    <row r="9" spans="1:8" ht="12.75">
      <c r="A9" s="25"/>
      <c r="B9" s="26"/>
      <c r="C9" s="27">
        <v>1</v>
      </c>
      <c r="D9" s="27">
        <v>2</v>
      </c>
      <c r="E9" s="27" t="s">
        <v>11</v>
      </c>
      <c r="F9" s="27">
        <v>4</v>
      </c>
      <c r="G9" s="27">
        <v>5</v>
      </c>
      <c r="H9" s="27" t="s">
        <v>12</v>
      </c>
    </row>
    <row r="10" spans="1:8" ht="13.5" customHeight="1">
      <c r="A10" s="28" t="s">
        <v>14</v>
      </c>
      <c r="B10" s="29"/>
      <c r="C10" s="30">
        <f aca="true" t="shared" si="0" ref="C10:H10">SUM(C11:C17)</f>
        <v>144819531</v>
      </c>
      <c r="D10" s="30">
        <f t="shared" si="0"/>
        <v>899105.2300000002</v>
      </c>
      <c r="E10" s="30">
        <f t="shared" si="0"/>
        <v>145718636.23000002</v>
      </c>
      <c r="F10" s="30">
        <f t="shared" si="0"/>
        <v>143830194.67000002</v>
      </c>
      <c r="G10" s="30">
        <f t="shared" si="0"/>
        <v>141050317.5</v>
      </c>
      <c r="H10" s="30">
        <f t="shared" si="0"/>
        <v>1888441.56</v>
      </c>
    </row>
    <row r="11" spans="1:8" ht="13.5" customHeight="1">
      <c r="A11" s="31"/>
      <c r="B11" s="32" t="s">
        <v>15</v>
      </c>
      <c r="C11" s="33">
        <v>83371379</v>
      </c>
      <c r="D11" s="33">
        <v>-4221480.38</v>
      </c>
      <c r="E11" s="34">
        <f aca="true" t="shared" si="1" ref="E11:E17">C11+D11</f>
        <v>79149898.62</v>
      </c>
      <c r="F11" s="33">
        <v>79149898.62</v>
      </c>
      <c r="G11" s="33">
        <v>79149898.62</v>
      </c>
      <c r="H11" s="34">
        <f aca="true" t="shared" si="2" ref="H11:H17">E11-F11</f>
        <v>0</v>
      </c>
    </row>
    <row r="12" spans="1:8" ht="13.5" customHeight="1">
      <c r="A12" s="31"/>
      <c r="B12" s="32" t="s">
        <v>16</v>
      </c>
      <c r="C12" s="33">
        <v>10000000</v>
      </c>
      <c r="D12" s="33">
        <v>6021793.24</v>
      </c>
      <c r="E12" s="34">
        <f t="shared" si="1"/>
        <v>16021793.24</v>
      </c>
      <c r="F12" s="33">
        <v>16021793.24</v>
      </c>
      <c r="G12" s="33">
        <v>16021793.24</v>
      </c>
      <c r="H12" s="34">
        <f t="shared" si="2"/>
        <v>0</v>
      </c>
    </row>
    <row r="13" spans="1:8" ht="13.5" customHeight="1">
      <c r="A13" s="31"/>
      <c r="B13" s="32" t="s">
        <v>17</v>
      </c>
      <c r="C13" s="33">
        <v>18759571</v>
      </c>
      <c r="D13" s="33">
        <v>-786410.54</v>
      </c>
      <c r="E13" s="34">
        <f t="shared" si="1"/>
        <v>17973160.46</v>
      </c>
      <c r="F13" s="33">
        <v>17907957.18</v>
      </c>
      <c r="G13" s="33">
        <v>17907957.18</v>
      </c>
      <c r="H13" s="34">
        <f t="shared" si="2"/>
        <v>65203.28000000119</v>
      </c>
    </row>
    <row r="14" spans="1:8" ht="13.5" customHeight="1">
      <c r="A14" s="31"/>
      <c r="B14" s="32" t="s">
        <v>18</v>
      </c>
      <c r="C14" s="33">
        <v>25208158</v>
      </c>
      <c r="D14" s="33">
        <v>-175161.39</v>
      </c>
      <c r="E14" s="34">
        <f t="shared" si="1"/>
        <v>25032996.61</v>
      </c>
      <c r="F14" s="33">
        <v>24618688.05</v>
      </c>
      <c r="G14" s="33">
        <v>21838810.88</v>
      </c>
      <c r="H14" s="34">
        <f t="shared" si="2"/>
        <v>414308.55999999866</v>
      </c>
    </row>
    <row r="15" spans="1:8" ht="13.5" customHeight="1">
      <c r="A15" s="31"/>
      <c r="B15" s="32" t="s">
        <v>19</v>
      </c>
      <c r="C15" s="33">
        <v>4644870</v>
      </c>
      <c r="D15" s="33">
        <v>24796.83</v>
      </c>
      <c r="E15" s="34">
        <f t="shared" si="1"/>
        <v>4669666.83</v>
      </c>
      <c r="F15" s="33">
        <v>4116588.53</v>
      </c>
      <c r="G15" s="33">
        <v>4116588.53</v>
      </c>
      <c r="H15" s="34">
        <f t="shared" si="2"/>
        <v>553078.3000000003</v>
      </c>
    </row>
    <row r="16" spans="1:8" ht="13.5" customHeight="1">
      <c r="A16" s="31"/>
      <c r="B16" s="32" t="s">
        <v>20</v>
      </c>
      <c r="C16" s="33">
        <v>850541</v>
      </c>
      <c r="D16" s="33">
        <v>-4296.78</v>
      </c>
      <c r="E16" s="34">
        <f t="shared" si="1"/>
        <v>846244.22</v>
      </c>
      <c r="F16" s="33">
        <v>0</v>
      </c>
      <c r="G16" s="33">
        <v>0</v>
      </c>
      <c r="H16" s="34">
        <f t="shared" si="2"/>
        <v>846244.22</v>
      </c>
    </row>
    <row r="17" spans="1:8" ht="13.5" customHeight="1">
      <c r="A17" s="31"/>
      <c r="B17" s="32" t="s">
        <v>21</v>
      </c>
      <c r="C17" s="33">
        <v>1985012</v>
      </c>
      <c r="D17" s="33">
        <v>39864.25</v>
      </c>
      <c r="E17" s="34">
        <f t="shared" si="1"/>
        <v>2024876.25</v>
      </c>
      <c r="F17" s="33">
        <v>2015269.05</v>
      </c>
      <c r="G17" s="33">
        <v>2015269.05</v>
      </c>
      <c r="H17" s="34">
        <f t="shared" si="2"/>
        <v>9607.199999999953</v>
      </c>
    </row>
    <row r="18" spans="1:8" ht="13.5" customHeight="1">
      <c r="A18" s="28" t="s">
        <v>22</v>
      </c>
      <c r="B18" s="29"/>
      <c r="C18" s="30">
        <f aca="true" t="shared" si="3" ref="C18:H18">SUM(C19:C27)</f>
        <v>10414228</v>
      </c>
      <c r="D18" s="30">
        <f t="shared" si="3"/>
        <v>-887948.22</v>
      </c>
      <c r="E18" s="30">
        <f t="shared" si="3"/>
        <v>9526279.780000001</v>
      </c>
      <c r="F18" s="30">
        <f t="shared" si="3"/>
        <v>8915695.73</v>
      </c>
      <c r="G18" s="30">
        <f t="shared" si="3"/>
        <v>8915695.73</v>
      </c>
      <c r="H18" s="30">
        <f t="shared" si="3"/>
        <v>610584.05</v>
      </c>
    </row>
    <row r="19" spans="1:8" ht="13.5" customHeight="1">
      <c r="A19" s="31"/>
      <c r="B19" s="32" t="s">
        <v>23</v>
      </c>
      <c r="C19" s="33">
        <v>3443009</v>
      </c>
      <c r="D19" s="33">
        <v>-865358.28</v>
      </c>
      <c r="E19" s="34">
        <f aca="true" t="shared" si="4" ref="E19:E27">C19+D19</f>
        <v>2577650.7199999997</v>
      </c>
      <c r="F19" s="33">
        <v>2192708.53</v>
      </c>
      <c r="G19" s="33">
        <v>2192708.53</v>
      </c>
      <c r="H19" s="34">
        <f aca="true" t="shared" si="5" ref="H19:H27">E19-F19</f>
        <v>384942.18999999994</v>
      </c>
    </row>
    <row r="20" spans="1:8" ht="13.5" customHeight="1">
      <c r="A20" s="31"/>
      <c r="B20" s="32" t="s">
        <v>24</v>
      </c>
      <c r="C20" s="33">
        <v>1675252</v>
      </c>
      <c r="D20" s="33">
        <v>-823405.02</v>
      </c>
      <c r="E20" s="34">
        <f t="shared" si="4"/>
        <v>851846.98</v>
      </c>
      <c r="F20" s="33">
        <v>845452.81</v>
      </c>
      <c r="G20" s="33">
        <v>845452.81</v>
      </c>
      <c r="H20" s="34">
        <f t="shared" si="5"/>
        <v>6394.1699999999255</v>
      </c>
    </row>
    <row r="21" spans="1:8" ht="13.5" customHeight="1">
      <c r="A21" s="31"/>
      <c r="B21" s="32" t="s">
        <v>25</v>
      </c>
      <c r="C21" s="33">
        <v>0</v>
      </c>
      <c r="D21" s="33">
        <v>0</v>
      </c>
      <c r="E21" s="34">
        <f t="shared" si="4"/>
        <v>0</v>
      </c>
      <c r="F21" s="33">
        <v>0</v>
      </c>
      <c r="G21" s="33">
        <v>0</v>
      </c>
      <c r="H21" s="34">
        <f t="shared" si="5"/>
        <v>0</v>
      </c>
    </row>
    <row r="22" spans="1:8" ht="13.5" customHeight="1">
      <c r="A22" s="31"/>
      <c r="B22" s="32" t="s">
        <v>26</v>
      </c>
      <c r="C22" s="33">
        <v>272057</v>
      </c>
      <c r="D22" s="33">
        <v>502918.58</v>
      </c>
      <c r="E22" s="34">
        <f t="shared" si="4"/>
        <v>774975.5800000001</v>
      </c>
      <c r="F22" s="33">
        <v>771975.58</v>
      </c>
      <c r="G22" s="33">
        <v>771975.58</v>
      </c>
      <c r="H22" s="34">
        <f t="shared" si="5"/>
        <v>3000.0000000001164</v>
      </c>
    </row>
    <row r="23" spans="1:8" ht="13.5" customHeight="1">
      <c r="A23" s="31"/>
      <c r="B23" s="32" t="s">
        <v>27</v>
      </c>
      <c r="C23" s="33">
        <v>173972</v>
      </c>
      <c r="D23" s="33">
        <v>-136701.89</v>
      </c>
      <c r="E23" s="34">
        <f t="shared" si="4"/>
        <v>37270.109999999986</v>
      </c>
      <c r="F23" s="33">
        <v>37157.58</v>
      </c>
      <c r="G23" s="33">
        <v>37157.58</v>
      </c>
      <c r="H23" s="34">
        <f t="shared" si="5"/>
        <v>112.52999999998428</v>
      </c>
    </row>
    <row r="24" spans="1:8" ht="13.5" customHeight="1">
      <c r="A24" s="31"/>
      <c r="B24" s="32" t="s">
        <v>28</v>
      </c>
      <c r="C24" s="33">
        <v>4023520</v>
      </c>
      <c r="D24" s="33">
        <v>47907.18</v>
      </c>
      <c r="E24" s="34">
        <f t="shared" si="4"/>
        <v>4071427.18</v>
      </c>
      <c r="F24" s="33">
        <v>3863292.02</v>
      </c>
      <c r="G24" s="33">
        <v>3863292.02</v>
      </c>
      <c r="H24" s="34">
        <f t="shared" si="5"/>
        <v>208135.16000000015</v>
      </c>
    </row>
    <row r="25" spans="1:8" ht="13.5" customHeight="1">
      <c r="A25" s="31"/>
      <c r="B25" s="32" t="s">
        <v>29</v>
      </c>
      <c r="C25" s="33">
        <v>136842</v>
      </c>
      <c r="D25" s="33">
        <v>445488.17</v>
      </c>
      <c r="E25" s="34">
        <f t="shared" si="4"/>
        <v>582330.1699999999</v>
      </c>
      <c r="F25" s="33">
        <v>582330.17</v>
      </c>
      <c r="G25" s="33">
        <v>582330.17</v>
      </c>
      <c r="H25" s="34">
        <f t="shared" si="5"/>
        <v>0</v>
      </c>
    </row>
    <row r="26" spans="1:8" ht="13.5" customHeight="1">
      <c r="A26" s="31"/>
      <c r="B26" s="32" t="s">
        <v>30</v>
      </c>
      <c r="C26" s="33">
        <v>0</v>
      </c>
      <c r="D26" s="33">
        <v>0</v>
      </c>
      <c r="E26" s="34">
        <f t="shared" si="4"/>
        <v>0</v>
      </c>
      <c r="F26" s="33">
        <v>0</v>
      </c>
      <c r="G26" s="33">
        <v>0</v>
      </c>
      <c r="H26" s="34">
        <f t="shared" si="5"/>
        <v>0</v>
      </c>
    </row>
    <row r="27" spans="1:8" ht="13.5" customHeight="1">
      <c r="A27" s="31"/>
      <c r="B27" s="32" t="s">
        <v>31</v>
      </c>
      <c r="C27" s="33">
        <v>689576</v>
      </c>
      <c r="D27" s="33">
        <v>-58796.96</v>
      </c>
      <c r="E27" s="34">
        <f t="shared" si="4"/>
        <v>630779.04</v>
      </c>
      <c r="F27" s="33">
        <v>622779.04</v>
      </c>
      <c r="G27" s="33">
        <v>622779.04</v>
      </c>
      <c r="H27" s="34">
        <f t="shared" si="5"/>
        <v>8000</v>
      </c>
    </row>
    <row r="28" spans="1:8" ht="13.5" customHeight="1">
      <c r="A28" s="28" t="s">
        <v>32</v>
      </c>
      <c r="B28" s="29"/>
      <c r="C28" s="30">
        <f aca="true" t="shared" si="6" ref="C28:H28">SUM(C29:C37)</f>
        <v>40477846</v>
      </c>
      <c r="D28" s="30">
        <f t="shared" si="6"/>
        <v>13446665.91</v>
      </c>
      <c r="E28" s="30">
        <f t="shared" si="6"/>
        <v>53924511.910000004</v>
      </c>
      <c r="F28" s="30">
        <f t="shared" si="6"/>
        <v>53124824.82</v>
      </c>
      <c r="G28" s="30">
        <f t="shared" si="6"/>
        <v>52285381.82</v>
      </c>
      <c r="H28" s="30">
        <f t="shared" si="6"/>
        <v>799687.0899999997</v>
      </c>
    </row>
    <row r="29" spans="1:8" ht="13.5" customHeight="1">
      <c r="A29" s="31"/>
      <c r="B29" s="32" t="s">
        <v>33</v>
      </c>
      <c r="C29" s="33">
        <v>2096439</v>
      </c>
      <c r="D29" s="33">
        <v>-107761.68</v>
      </c>
      <c r="E29" s="34">
        <f aca="true" t="shared" si="7" ref="E29:E37">C29+D29</f>
        <v>1988677.32</v>
      </c>
      <c r="F29" s="33">
        <v>1950567.32</v>
      </c>
      <c r="G29" s="33">
        <v>1945730.32</v>
      </c>
      <c r="H29" s="34">
        <f aca="true" t="shared" si="8" ref="H29:H37">E29-F29</f>
        <v>38110</v>
      </c>
    </row>
    <row r="30" spans="1:8" ht="13.5" customHeight="1">
      <c r="A30" s="31"/>
      <c r="B30" s="32" t="s">
        <v>34</v>
      </c>
      <c r="C30" s="33">
        <v>3454061</v>
      </c>
      <c r="D30" s="33">
        <v>1088543.25</v>
      </c>
      <c r="E30" s="34">
        <f t="shared" si="7"/>
        <v>4542604.25</v>
      </c>
      <c r="F30" s="33">
        <v>4515344.24</v>
      </c>
      <c r="G30" s="33">
        <v>4515344.24</v>
      </c>
      <c r="H30" s="34">
        <f t="shared" si="8"/>
        <v>27260.009999999776</v>
      </c>
    </row>
    <row r="31" spans="1:8" ht="13.5" customHeight="1">
      <c r="A31" s="31"/>
      <c r="B31" s="32" t="s">
        <v>35</v>
      </c>
      <c r="C31" s="33">
        <v>5307028</v>
      </c>
      <c r="D31" s="33">
        <v>9915177.89</v>
      </c>
      <c r="E31" s="34">
        <f t="shared" si="7"/>
        <v>15222205.89</v>
      </c>
      <c r="F31" s="33">
        <v>15222205.89</v>
      </c>
      <c r="G31" s="33">
        <v>15222205.89</v>
      </c>
      <c r="H31" s="34">
        <f t="shared" si="8"/>
        <v>0</v>
      </c>
    </row>
    <row r="32" spans="1:8" ht="13.5" customHeight="1">
      <c r="A32" s="31"/>
      <c r="B32" s="32" t="s">
        <v>36</v>
      </c>
      <c r="C32" s="33">
        <v>558314</v>
      </c>
      <c r="D32" s="33">
        <v>-113501.64</v>
      </c>
      <c r="E32" s="34">
        <f t="shared" si="7"/>
        <v>444812.36</v>
      </c>
      <c r="F32" s="33">
        <v>444804.24</v>
      </c>
      <c r="G32" s="33">
        <v>444804.24</v>
      </c>
      <c r="H32" s="34">
        <f t="shared" si="8"/>
        <v>8.119999999995343</v>
      </c>
    </row>
    <row r="33" spans="1:8" ht="13.5" customHeight="1">
      <c r="A33" s="31"/>
      <c r="B33" s="32" t="s">
        <v>37</v>
      </c>
      <c r="C33" s="33">
        <v>2168541</v>
      </c>
      <c r="D33" s="33">
        <v>29049.99</v>
      </c>
      <c r="E33" s="34">
        <f t="shared" si="7"/>
        <v>2197590.99</v>
      </c>
      <c r="F33" s="33">
        <v>2197590.99</v>
      </c>
      <c r="G33" s="33">
        <v>2197590.99</v>
      </c>
      <c r="H33" s="34">
        <f t="shared" si="8"/>
        <v>0</v>
      </c>
    </row>
    <row r="34" spans="1:8" ht="13.5" customHeight="1">
      <c r="A34" s="31"/>
      <c r="B34" s="32" t="s">
        <v>83</v>
      </c>
      <c r="C34" s="33">
        <v>16967999</v>
      </c>
      <c r="D34" s="33">
        <v>1091201.17</v>
      </c>
      <c r="E34" s="34">
        <f t="shared" si="7"/>
        <v>18059200.17</v>
      </c>
      <c r="F34" s="33">
        <v>18059200.17</v>
      </c>
      <c r="G34" s="33">
        <v>18059200.17</v>
      </c>
      <c r="H34" s="34">
        <f t="shared" si="8"/>
        <v>0</v>
      </c>
    </row>
    <row r="35" spans="1:8" ht="13.5" customHeight="1">
      <c r="A35" s="31"/>
      <c r="B35" s="32" t="s">
        <v>38</v>
      </c>
      <c r="C35" s="33">
        <v>1799364</v>
      </c>
      <c r="D35" s="33">
        <v>-990346.83</v>
      </c>
      <c r="E35" s="34">
        <f t="shared" si="7"/>
        <v>809017.17</v>
      </c>
      <c r="F35" s="33">
        <v>809017.17</v>
      </c>
      <c r="G35" s="33">
        <v>809017.17</v>
      </c>
      <c r="H35" s="34">
        <f t="shared" si="8"/>
        <v>0</v>
      </c>
    </row>
    <row r="36" spans="1:8" ht="13.5" customHeight="1">
      <c r="A36" s="31"/>
      <c r="B36" s="32" t="s">
        <v>39</v>
      </c>
      <c r="C36" s="33">
        <v>3901384</v>
      </c>
      <c r="D36" s="33">
        <v>2022301.64</v>
      </c>
      <c r="E36" s="34">
        <f t="shared" si="7"/>
        <v>5923685.64</v>
      </c>
      <c r="F36" s="33">
        <v>5189376.68</v>
      </c>
      <c r="G36" s="33">
        <v>5189376.68</v>
      </c>
      <c r="H36" s="34">
        <f t="shared" si="8"/>
        <v>734308.96</v>
      </c>
    </row>
    <row r="37" spans="1:8" ht="13.5" customHeight="1">
      <c r="A37" s="31"/>
      <c r="B37" s="32" t="s">
        <v>40</v>
      </c>
      <c r="C37" s="33">
        <v>4224716</v>
      </c>
      <c r="D37" s="33">
        <v>512002.12</v>
      </c>
      <c r="E37" s="34">
        <f t="shared" si="7"/>
        <v>4736718.12</v>
      </c>
      <c r="F37" s="33">
        <v>4736718.12</v>
      </c>
      <c r="G37" s="33">
        <v>3902112.12</v>
      </c>
      <c r="H37" s="34">
        <f t="shared" si="8"/>
        <v>0</v>
      </c>
    </row>
    <row r="38" spans="1:8" ht="13.5" customHeight="1">
      <c r="A38" s="28" t="s">
        <v>3</v>
      </c>
      <c r="B38" s="29"/>
      <c r="C38" s="30">
        <f aca="true" t="shared" si="9" ref="C38:H38">SUM(C39:C47)</f>
        <v>49819200</v>
      </c>
      <c r="D38" s="30">
        <f t="shared" si="9"/>
        <v>811771.3899999999</v>
      </c>
      <c r="E38" s="30">
        <f t="shared" si="9"/>
        <v>50630971.39</v>
      </c>
      <c r="F38" s="30">
        <f t="shared" si="9"/>
        <v>50613802.56</v>
      </c>
      <c r="G38" s="30">
        <f t="shared" si="9"/>
        <v>50613802.56</v>
      </c>
      <c r="H38" s="30">
        <f t="shared" si="9"/>
        <v>17168.83000000054</v>
      </c>
    </row>
    <row r="39" spans="1:8" ht="13.5" customHeight="1">
      <c r="A39" s="31"/>
      <c r="B39" s="32" t="s">
        <v>41</v>
      </c>
      <c r="C39" s="33">
        <v>44599800</v>
      </c>
      <c r="D39" s="33">
        <v>1630871.39</v>
      </c>
      <c r="E39" s="34">
        <f aca="true" t="shared" si="10" ref="E39:E47">C39+D39</f>
        <v>46230671.39</v>
      </c>
      <c r="F39" s="33">
        <v>46223000</v>
      </c>
      <c r="G39" s="33">
        <v>46223000</v>
      </c>
      <c r="H39" s="34">
        <f aca="true" t="shared" si="11" ref="H39:H47">E39-F39</f>
        <v>7671.390000000596</v>
      </c>
    </row>
    <row r="40" spans="1:8" ht="13.5" customHeight="1">
      <c r="A40" s="31"/>
      <c r="B40" s="32" t="s">
        <v>42</v>
      </c>
      <c r="C40" s="33">
        <v>0</v>
      </c>
      <c r="D40" s="33">
        <v>0</v>
      </c>
      <c r="E40" s="34">
        <f t="shared" si="10"/>
        <v>0</v>
      </c>
      <c r="F40" s="33">
        <v>0</v>
      </c>
      <c r="G40" s="33">
        <v>0</v>
      </c>
      <c r="H40" s="34">
        <f t="shared" si="11"/>
        <v>0</v>
      </c>
    </row>
    <row r="41" spans="1:8" ht="13.5" customHeight="1">
      <c r="A41" s="31"/>
      <c r="B41" s="32" t="s">
        <v>43</v>
      </c>
      <c r="C41" s="33">
        <v>0</v>
      </c>
      <c r="D41" s="33">
        <v>0</v>
      </c>
      <c r="E41" s="34">
        <f t="shared" si="10"/>
        <v>0</v>
      </c>
      <c r="F41" s="33">
        <v>0</v>
      </c>
      <c r="G41" s="33">
        <v>0</v>
      </c>
      <c r="H41" s="34">
        <f t="shared" si="11"/>
        <v>0</v>
      </c>
    </row>
    <row r="42" spans="1:8" ht="13.5" customHeight="1">
      <c r="A42" s="31"/>
      <c r="B42" s="32" t="s">
        <v>44</v>
      </c>
      <c r="C42" s="33">
        <v>5219400</v>
      </c>
      <c r="D42" s="33">
        <v>-1442603.78</v>
      </c>
      <c r="E42" s="34">
        <f t="shared" si="10"/>
        <v>3776796.2199999997</v>
      </c>
      <c r="F42" s="33">
        <v>3767298.78</v>
      </c>
      <c r="G42" s="33">
        <v>3767298.78</v>
      </c>
      <c r="H42" s="34">
        <f t="shared" si="11"/>
        <v>9497.439999999944</v>
      </c>
    </row>
    <row r="43" spans="1:8" ht="13.5" customHeight="1">
      <c r="A43" s="31"/>
      <c r="B43" s="32" t="s">
        <v>45</v>
      </c>
      <c r="C43" s="33">
        <v>0</v>
      </c>
      <c r="D43" s="33">
        <v>0</v>
      </c>
      <c r="E43" s="34">
        <f t="shared" si="10"/>
        <v>0</v>
      </c>
      <c r="F43" s="33">
        <v>0</v>
      </c>
      <c r="G43" s="33">
        <v>0</v>
      </c>
      <c r="H43" s="34">
        <f t="shared" si="11"/>
        <v>0</v>
      </c>
    </row>
    <row r="44" spans="1:8" ht="13.5" customHeight="1">
      <c r="A44" s="31"/>
      <c r="B44" s="32" t="s">
        <v>46</v>
      </c>
      <c r="C44" s="33">
        <v>0</v>
      </c>
      <c r="D44" s="33">
        <v>0</v>
      </c>
      <c r="E44" s="34">
        <f t="shared" si="10"/>
        <v>0</v>
      </c>
      <c r="F44" s="33">
        <v>0</v>
      </c>
      <c r="G44" s="33">
        <v>0</v>
      </c>
      <c r="H44" s="34">
        <f t="shared" si="11"/>
        <v>0</v>
      </c>
    </row>
    <row r="45" spans="1:8" ht="13.5" customHeight="1">
      <c r="A45" s="31"/>
      <c r="B45" s="32" t="s">
        <v>47</v>
      </c>
      <c r="C45" s="33">
        <v>0</v>
      </c>
      <c r="D45" s="33">
        <v>0</v>
      </c>
      <c r="E45" s="34">
        <f t="shared" si="10"/>
        <v>0</v>
      </c>
      <c r="F45" s="33">
        <v>0</v>
      </c>
      <c r="G45" s="33">
        <v>0</v>
      </c>
      <c r="H45" s="34">
        <f t="shared" si="11"/>
        <v>0</v>
      </c>
    </row>
    <row r="46" spans="1:8" ht="13.5" customHeight="1">
      <c r="A46" s="31"/>
      <c r="B46" s="32" t="s">
        <v>48</v>
      </c>
      <c r="C46" s="33">
        <v>0</v>
      </c>
      <c r="D46" s="33">
        <v>623503.78</v>
      </c>
      <c r="E46" s="34">
        <f t="shared" si="10"/>
        <v>623503.78</v>
      </c>
      <c r="F46" s="33">
        <v>623503.78</v>
      </c>
      <c r="G46" s="33">
        <v>623503.78</v>
      </c>
      <c r="H46" s="34">
        <f t="shared" si="11"/>
        <v>0</v>
      </c>
    </row>
    <row r="47" spans="1:8" ht="13.5" customHeight="1">
      <c r="A47" s="31"/>
      <c r="B47" s="32" t="s">
        <v>49</v>
      </c>
      <c r="C47" s="33">
        <v>0</v>
      </c>
      <c r="D47" s="33">
        <v>0</v>
      </c>
      <c r="E47" s="34">
        <f t="shared" si="10"/>
        <v>0</v>
      </c>
      <c r="F47" s="33">
        <v>0</v>
      </c>
      <c r="G47" s="33">
        <v>0</v>
      </c>
      <c r="H47" s="34">
        <f t="shared" si="11"/>
        <v>0</v>
      </c>
    </row>
    <row r="48" spans="1:8" ht="13.5" customHeight="1">
      <c r="A48" s="28" t="s">
        <v>50</v>
      </c>
      <c r="B48" s="29"/>
      <c r="C48" s="30">
        <f aca="true" t="shared" si="12" ref="C48:H48">SUM(C49:C57)</f>
        <v>2001320</v>
      </c>
      <c r="D48" s="30">
        <f t="shared" si="12"/>
        <v>-1114328.7300000002</v>
      </c>
      <c r="E48" s="30">
        <f t="shared" si="12"/>
        <v>886991.2699999999</v>
      </c>
      <c r="F48" s="30">
        <f t="shared" si="12"/>
        <v>886991.27</v>
      </c>
      <c r="G48" s="30">
        <f t="shared" si="12"/>
        <v>886991.27</v>
      </c>
      <c r="H48" s="30">
        <f t="shared" si="12"/>
        <v>0</v>
      </c>
    </row>
    <row r="49" spans="1:8" ht="13.5" customHeight="1">
      <c r="A49" s="31"/>
      <c r="B49" s="32" t="s">
        <v>51</v>
      </c>
      <c r="C49" s="33">
        <v>1010071</v>
      </c>
      <c r="D49" s="33">
        <v>-555173.93</v>
      </c>
      <c r="E49" s="34">
        <f aca="true" t="shared" si="13" ref="E49:E57">C49+D49</f>
        <v>454897.06999999995</v>
      </c>
      <c r="F49" s="33">
        <v>454897.07</v>
      </c>
      <c r="G49" s="33">
        <v>454897.07</v>
      </c>
      <c r="H49" s="34">
        <f aca="true" t="shared" si="14" ref="H49:H57">E49-F49</f>
        <v>0</v>
      </c>
    </row>
    <row r="50" spans="1:8" ht="13.5" customHeight="1">
      <c r="A50" s="31"/>
      <c r="B50" s="32" t="s">
        <v>52</v>
      </c>
      <c r="C50" s="33">
        <v>81380</v>
      </c>
      <c r="D50" s="33">
        <v>330976.8</v>
      </c>
      <c r="E50" s="34">
        <f t="shared" si="13"/>
        <v>412356.8</v>
      </c>
      <c r="F50" s="33">
        <v>412356.8</v>
      </c>
      <c r="G50" s="33">
        <v>412356.8</v>
      </c>
      <c r="H50" s="34">
        <f t="shared" si="14"/>
        <v>0</v>
      </c>
    </row>
    <row r="51" spans="1:8" ht="13.5" customHeight="1">
      <c r="A51" s="31"/>
      <c r="B51" s="32" t="s">
        <v>53</v>
      </c>
      <c r="C51" s="33">
        <v>0</v>
      </c>
      <c r="D51" s="33">
        <v>0</v>
      </c>
      <c r="E51" s="34">
        <f t="shared" si="13"/>
        <v>0</v>
      </c>
      <c r="F51" s="33">
        <v>0</v>
      </c>
      <c r="G51" s="33">
        <v>0</v>
      </c>
      <c r="H51" s="34">
        <f t="shared" si="14"/>
        <v>0</v>
      </c>
    </row>
    <row r="52" spans="1:8" ht="13.5" customHeight="1">
      <c r="A52" s="31"/>
      <c r="B52" s="32" t="s">
        <v>54</v>
      </c>
      <c r="C52" s="33">
        <v>588824</v>
      </c>
      <c r="D52" s="33">
        <v>-588824</v>
      </c>
      <c r="E52" s="34">
        <f t="shared" si="13"/>
        <v>0</v>
      </c>
      <c r="F52" s="33">
        <v>0</v>
      </c>
      <c r="G52" s="33">
        <v>0</v>
      </c>
      <c r="H52" s="34">
        <f t="shared" si="14"/>
        <v>0</v>
      </c>
    </row>
    <row r="53" spans="1:8" ht="13.5" customHeight="1">
      <c r="A53" s="31"/>
      <c r="B53" s="32" t="s">
        <v>55</v>
      </c>
      <c r="C53" s="33">
        <v>0</v>
      </c>
      <c r="D53" s="33">
        <v>0</v>
      </c>
      <c r="E53" s="34">
        <f t="shared" si="13"/>
        <v>0</v>
      </c>
      <c r="F53" s="33">
        <v>0</v>
      </c>
      <c r="G53" s="33">
        <v>0</v>
      </c>
      <c r="H53" s="34">
        <f t="shared" si="14"/>
        <v>0</v>
      </c>
    </row>
    <row r="54" spans="1:8" ht="13.5" customHeight="1">
      <c r="A54" s="31"/>
      <c r="B54" s="32" t="s">
        <v>56</v>
      </c>
      <c r="C54" s="33">
        <v>144086</v>
      </c>
      <c r="D54" s="33">
        <v>-144086</v>
      </c>
      <c r="E54" s="34">
        <f t="shared" si="13"/>
        <v>0</v>
      </c>
      <c r="F54" s="33">
        <v>0</v>
      </c>
      <c r="G54" s="33">
        <v>0</v>
      </c>
      <c r="H54" s="34">
        <f t="shared" si="14"/>
        <v>0</v>
      </c>
    </row>
    <row r="55" spans="1:8" ht="13.5" customHeight="1">
      <c r="A55" s="31"/>
      <c r="B55" s="32" t="s">
        <v>57</v>
      </c>
      <c r="C55" s="33">
        <v>0</v>
      </c>
      <c r="D55" s="33">
        <v>0</v>
      </c>
      <c r="E55" s="34">
        <f t="shared" si="13"/>
        <v>0</v>
      </c>
      <c r="F55" s="33">
        <v>0</v>
      </c>
      <c r="G55" s="33">
        <v>0</v>
      </c>
      <c r="H55" s="34">
        <f t="shared" si="14"/>
        <v>0</v>
      </c>
    </row>
    <row r="56" spans="1:8" ht="13.5" customHeight="1">
      <c r="A56" s="31"/>
      <c r="B56" s="32" t="s">
        <v>58</v>
      </c>
      <c r="C56" s="33">
        <v>0</v>
      </c>
      <c r="D56" s="33">
        <v>0</v>
      </c>
      <c r="E56" s="34">
        <f t="shared" si="13"/>
        <v>0</v>
      </c>
      <c r="F56" s="33">
        <v>0</v>
      </c>
      <c r="G56" s="33">
        <v>0</v>
      </c>
      <c r="H56" s="34">
        <f t="shared" si="14"/>
        <v>0</v>
      </c>
    </row>
    <row r="57" spans="1:8" ht="13.5" customHeight="1">
      <c r="A57" s="35"/>
      <c r="B57" s="36" t="s">
        <v>59</v>
      </c>
      <c r="C57" s="37">
        <v>176959</v>
      </c>
      <c r="D57" s="37">
        <v>-157221.6</v>
      </c>
      <c r="E57" s="38">
        <f t="shared" si="13"/>
        <v>19737.399999999994</v>
      </c>
      <c r="F57" s="37">
        <v>19737.4</v>
      </c>
      <c r="G57" s="37">
        <v>19737.4</v>
      </c>
      <c r="H57" s="38">
        <f t="shared" si="14"/>
        <v>0</v>
      </c>
    </row>
    <row r="58" spans="1:8" ht="13.5" customHeight="1">
      <c r="A58" s="39" t="s">
        <v>60</v>
      </c>
      <c r="B58" s="40"/>
      <c r="C58" s="41">
        <f aca="true" t="shared" si="15" ref="C58:H58">SUM(C59:C61)</f>
        <v>0</v>
      </c>
      <c r="D58" s="41">
        <f t="shared" si="15"/>
        <v>0</v>
      </c>
      <c r="E58" s="41">
        <f t="shared" si="15"/>
        <v>0</v>
      </c>
      <c r="F58" s="41">
        <f t="shared" si="15"/>
        <v>0</v>
      </c>
      <c r="G58" s="41">
        <f t="shared" si="15"/>
        <v>0</v>
      </c>
      <c r="H58" s="41">
        <f t="shared" si="15"/>
        <v>0</v>
      </c>
    </row>
    <row r="59" spans="1:8" ht="13.5" customHeight="1">
      <c r="A59" s="31"/>
      <c r="B59" s="32" t="s">
        <v>61</v>
      </c>
      <c r="C59" s="33">
        <v>0</v>
      </c>
      <c r="D59" s="33">
        <v>0</v>
      </c>
      <c r="E59" s="34">
        <f>C59+D59</f>
        <v>0</v>
      </c>
      <c r="F59" s="33">
        <v>0</v>
      </c>
      <c r="G59" s="33">
        <v>0</v>
      </c>
      <c r="H59" s="34">
        <f>E59-F59</f>
        <v>0</v>
      </c>
    </row>
    <row r="60" spans="1:8" ht="13.5" customHeight="1">
      <c r="A60" s="31"/>
      <c r="B60" s="32" t="s">
        <v>62</v>
      </c>
      <c r="C60" s="33">
        <v>0</v>
      </c>
      <c r="D60" s="33">
        <v>0</v>
      </c>
      <c r="E60" s="34">
        <f>C60+D60</f>
        <v>0</v>
      </c>
      <c r="F60" s="33">
        <v>0</v>
      </c>
      <c r="G60" s="33">
        <v>0</v>
      </c>
      <c r="H60" s="34">
        <f>E60-F60</f>
        <v>0</v>
      </c>
    </row>
    <row r="61" spans="1:8" ht="13.5" customHeight="1">
      <c r="A61" s="31"/>
      <c r="B61" s="32" t="s">
        <v>63</v>
      </c>
      <c r="C61" s="33">
        <v>0</v>
      </c>
      <c r="D61" s="33">
        <v>0</v>
      </c>
      <c r="E61" s="34">
        <f>C61+D61</f>
        <v>0</v>
      </c>
      <c r="F61" s="33">
        <v>0</v>
      </c>
      <c r="G61" s="33">
        <v>0</v>
      </c>
      <c r="H61" s="34">
        <f>E61-F61</f>
        <v>0</v>
      </c>
    </row>
    <row r="62" spans="1:8" ht="13.5" customHeight="1">
      <c r="A62" s="28" t="s">
        <v>64</v>
      </c>
      <c r="B62" s="29"/>
      <c r="C62" s="30">
        <f aca="true" t="shared" si="16" ref="C62:H62">SUM(C63:C69)</f>
        <v>0</v>
      </c>
      <c r="D62" s="30">
        <f t="shared" si="16"/>
        <v>0</v>
      </c>
      <c r="E62" s="30">
        <f t="shared" si="16"/>
        <v>0</v>
      </c>
      <c r="F62" s="30">
        <f t="shared" si="16"/>
        <v>0</v>
      </c>
      <c r="G62" s="30">
        <f t="shared" si="16"/>
        <v>0</v>
      </c>
      <c r="H62" s="30">
        <f t="shared" si="16"/>
        <v>0</v>
      </c>
    </row>
    <row r="63" spans="1:8" ht="13.5" customHeight="1">
      <c r="A63" s="31"/>
      <c r="B63" s="32" t="s">
        <v>84</v>
      </c>
      <c r="C63" s="33">
        <v>0</v>
      </c>
      <c r="D63" s="33">
        <v>0</v>
      </c>
      <c r="E63" s="34">
        <f aca="true" t="shared" si="17" ref="E63:E69">C63+D63</f>
        <v>0</v>
      </c>
      <c r="F63" s="33">
        <v>0</v>
      </c>
      <c r="G63" s="33">
        <v>0</v>
      </c>
      <c r="H63" s="34">
        <f aca="true" t="shared" si="18" ref="H63:H69">E63-F63</f>
        <v>0</v>
      </c>
    </row>
    <row r="64" spans="1:8" ht="13.5" customHeight="1">
      <c r="A64" s="31"/>
      <c r="B64" s="32" t="s">
        <v>65</v>
      </c>
      <c r="C64" s="33">
        <v>0</v>
      </c>
      <c r="D64" s="33">
        <v>0</v>
      </c>
      <c r="E64" s="34">
        <f t="shared" si="17"/>
        <v>0</v>
      </c>
      <c r="F64" s="33">
        <v>0</v>
      </c>
      <c r="G64" s="33">
        <v>0</v>
      </c>
      <c r="H64" s="34">
        <f t="shared" si="18"/>
        <v>0</v>
      </c>
    </row>
    <row r="65" spans="1:8" ht="13.5" customHeight="1">
      <c r="A65" s="31"/>
      <c r="B65" s="32" t="s">
        <v>66</v>
      </c>
      <c r="C65" s="33">
        <v>0</v>
      </c>
      <c r="D65" s="33">
        <v>0</v>
      </c>
      <c r="E65" s="34">
        <f t="shared" si="17"/>
        <v>0</v>
      </c>
      <c r="F65" s="33">
        <v>0</v>
      </c>
      <c r="G65" s="33">
        <v>0</v>
      </c>
      <c r="H65" s="34">
        <f t="shared" si="18"/>
        <v>0</v>
      </c>
    </row>
    <row r="66" spans="1:8" ht="13.5" customHeight="1">
      <c r="A66" s="31"/>
      <c r="B66" s="32" t="s">
        <v>67</v>
      </c>
      <c r="C66" s="33">
        <v>0</v>
      </c>
      <c r="D66" s="33">
        <v>0</v>
      </c>
      <c r="E66" s="34">
        <f t="shared" si="17"/>
        <v>0</v>
      </c>
      <c r="F66" s="33">
        <v>0</v>
      </c>
      <c r="G66" s="33">
        <v>0</v>
      </c>
      <c r="H66" s="34">
        <f t="shared" si="18"/>
        <v>0</v>
      </c>
    </row>
    <row r="67" spans="1:8" ht="13.5" customHeight="1">
      <c r="A67" s="31"/>
      <c r="B67" s="32" t="s">
        <v>68</v>
      </c>
      <c r="C67" s="33">
        <v>0</v>
      </c>
      <c r="D67" s="33">
        <v>0</v>
      </c>
      <c r="E67" s="34">
        <f t="shared" si="17"/>
        <v>0</v>
      </c>
      <c r="F67" s="33">
        <v>0</v>
      </c>
      <c r="G67" s="33">
        <v>0</v>
      </c>
      <c r="H67" s="34">
        <f t="shared" si="18"/>
        <v>0</v>
      </c>
    </row>
    <row r="68" spans="1:8" ht="13.5" customHeight="1">
      <c r="A68" s="31"/>
      <c r="B68" s="32" t="s">
        <v>69</v>
      </c>
      <c r="C68" s="33">
        <v>0</v>
      </c>
      <c r="D68" s="33">
        <v>0</v>
      </c>
      <c r="E68" s="34">
        <f t="shared" si="17"/>
        <v>0</v>
      </c>
      <c r="F68" s="33">
        <v>0</v>
      </c>
      <c r="G68" s="33">
        <v>0</v>
      </c>
      <c r="H68" s="34">
        <f t="shared" si="18"/>
        <v>0</v>
      </c>
    </row>
    <row r="69" spans="1:8" ht="13.5" customHeight="1">
      <c r="A69" s="31"/>
      <c r="B69" s="32" t="s">
        <v>70</v>
      </c>
      <c r="C69" s="33">
        <v>0</v>
      </c>
      <c r="D69" s="33">
        <v>0</v>
      </c>
      <c r="E69" s="34">
        <f t="shared" si="17"/>
        <v>0</v>
      </c>
      <c r="F69" s="33">
        <v>0</v>
      </c>
      <c r="G69" s="33">
        <v>0</v>
      </c>
      <c r="H69" s="34">
        <f t="shared" si="18"/>
        <v>0</v>
      </c>
    </row>
    <row r="70" spans="1:8" ht="13.5" customHeight="1">
      <c r="A70" s="28" t="s">
        <v>2</v>
      </c>
      <c r="B70" s="29"/>
      <c r="C70" s="30">
        <f aca="true" t="shared" si="19" ref="C70:H70">SUM(C71:C73)</f>
        <v>0</v>
      </c>
      <c r="D70" s="30">
        <f t="shared" si="19"/>
        <v>0</v>
      </c>
      <c r="E70" s="30">
        <f t="shared" si="19"/>
        <v>0</v>
      </c>
      <c r="F70" s="30">
        <f t="shared" si="19"/>
        <v>0</v>
      </c>
      <c r="G70" s="30">
        <f t="shared" si="19"/>
        <v>0</v>
      </c>
      <c r="H70" s="30">
        <f t="shared" si="19"/>
        <v>0</v>
      </c>
    </row>
    <row r="71" spans="1:8" ht="13.5" customHeight="1">
      <c r="A71" s="31"/>
      <c r="B71" s="32" t="s">
        <v>71</v>
      </c>
      <c r="C71" s="33">
        <v>0</v>
      </c>
      <c r="D71" s="33">
        <v>0</v>
      </c>
      <c r="E71" s="34">
        <f>C71+D71</f>
        <v>0</v>
      </c>
      <c r="F71" s="33">
        <v>0</v>
      </c>
      <c r="G71" s="33">
        <v>0</v>
      </c>
      <c r="H71" s="34">
        <f>E71-F71</f>
        <v>0</v>
      </c>
    </row>
    <row r="72" spans="1:8" ht="13.5" customHeight="1">
      <c r="A72" s="31"/>
      <c r="B72" s="32" t="s">
        <v>72</v>
      </c>
      <c r="C72" s="33">
        <v>0</v>
      </c>
      <c r="D72" s="33">
        <v>0</v>
      </c>
      <c r="E72" s="34">
        <f>C72+D72</f>
        <v>0</v>
      </c>
      <c r="F72" s="33">
        <v>0</v>
      </c>
      <c r="G72" s="33">
        <v>0</v>
      </c>
      <c r="H72" s="34">
        <f>E72-F72</f>
        <v>0</v>
      </c>
    </row>
    <row r="73" spans="1:8" ht="13.5" customHeight="1">
      <c r="A73" s="31"/>
      <c r="B73" s="32" t="s">
        <v>73</v>
      </c>
      <c r="C73" s="33">
        <v>0</v>
      </c>
      <c r="D73" s="33">
        <v>0</v>
      </c>
      <c r="E73" s="34">
        <f>C73+D73</f>
        <v>0</v>
      </c>
      <c r="F73" s="33">
        <v>0</v>
      </c>
      <c r="G73" s="33">
        <v>0</v>
      </c>
      <c r="H73" s="34">
        <f>E73-F73</f>
        <v>0</v>
      </c>
    </row>
    <row r="74" spans="1:8" ht="13.5" customHeight="1">
      <c r="A74" s="28" t="s">
        <v>74</v>
      </c>
      <c r="B74" s="29"/>
      <c r="C74" s="30">
        <f aca="true" t="shared" si="20" ref="C74:H74">SUM(C75:C81)</f>
        <v>0</v>
      </c>
      <c r="D74" s="30">
        <f t="shared" si="20"/>
        <v>0</v>
      </c>
      <c r="E74" s="30">
        <f t="shared" si="20"/>
        <v>0</v>
      </c>
      <c r="F74" s="30">
        <f t="shared" si="20"/>
        <v>0</v>
      </c>
      <c r="G74" s="30">
        <f t="shared" si="20"/>
        <v>0</v>
      </c>
      <c r="H74" s="30">
        <f t="shared" si="20"/>
        <v>0</v>
      </c>
    </row>
    <row r="75" spans="1:8" ht="13.5" customHeight="1">
      <c r="A75" s="31"/>
      <c r="B75" s="32" t="s">
        <v>75</v>
      </c>
      <c r="C75" s="33">
        <v>0</v>
      </c>
      <c r="D75" s="33">
        <v>0</v>
      </c>
      <c r="E75" s="34">
        <f aca="true" t="shared" si="21" ref="E75:E81">C75+D75</f>
        <v>0</v>
      </c>
      <c r="F75" s="33">
        <v>0</v>
      </c>
      <c r="G75" s="33">
        <v>0</v>
      </c>
      <c r="H75" s="34">
        <f aca="true" t="shared" si="22" ref="H75:H81">E75-F75</f>
        <v>0</v>
      </c>
    </row>
    <row r="76" spans="1:8" ht="13.5" customHeight="1">
      <c r="A76" s="31"/>
      <c r="B76" s="32" t="s">
        <v>76</v>
      </c>
      <c r="C76" s="33">
        <v>0</v>
      </c>
      <c r="D76" s="33">
        <v>0</v>
      </c>
      <c r="E76" s="34">
        <f t="shared" si="21"/>
        <v>0</v>
      </c>
      <c r="F76" s="33">
        <v>0</v>
      </c>
      <c r="G76" s="33">
        <v>0</v>
      </c>
      <c r="H76" s="34">
        <f t="shared" si="22"/>
        <v>0</v>
      </c>
    </row>
    <row r="77" spans="1:8" ht="13.5" customHeight="1">
      <c r="A77" s="31"/>
      <c r="B77" s="32" t="s">
        <v>77</v>
      </c>
      <c r="C77" s="33">
        <v>0</v>
      </c>
      <c r="D77" s="33">
        <v>0</v>
      </c>
      <c r="E77" s="34">
        <f t="shared" si="21"/>
        <v>0</v>
      </c>
      <c r="F77" s="33">
        <v>0</v>
      </c>
      <c r="G77" s="33">
        <v>0</v>
      </c>
      <c r="H77" s="34">
        <f t="shared" si="22"/>
        <v>0</v>
      </c>
    </row>
    <row r="78" spans="1:8" ht="13.5" customHeight="1">
      <c r="A78" s="31"/>
      <c r="B78" s="32" t="s">
        <v>78</v>
      </c>
      <c r="C78" s="33">
        <v>0</v>
      </c>
      <c r="D78" s="33">
        <v>0</v>
      </c>
      <c r="E78" s="34">
        <f t="shared" si="21"/>
        <v>0</v>
      </c>
      <c r="F78" s="33">
        <v>0</v>
      </c>
      <c r="G78" s="33">
        <v>0</v>
      </c>
      <c r="H78" s="34">
        <f t="shared" si="22"/>
        <v>0</v>
      </c>
    </row>
    <row r="79" spans="1:8" ht="13.5" customHeight="1">
      <c r="A79" s="31"/>
      <c r="B79" s="32" t="s">
        <v>79</v>
      </c>
      <c r="C79" s="33">
        <v>0</v>
      </c>
      <c r="D79" s="33">
        <v>0</v>
      </c>
      <c r="E79" s="34">
        <f t="shared" si="21"/>
        <v>0</v>
      </c>
      <c r="F79" s="33">
        <v>0</v>
      </c>
      <c r="G79" s="33">
        <v>0</v>
      </c>
      <c r="H79" s="34">
        <f t="shared" si="22"/>
        <v>0</v>
      </c>
    </row>
    <row r="80" spans="1:8" ht="13.5" customHeight="1">
      <c r="A80" s="31"/>
      <c r="B80" s="32" t="s">
        <v>80</v>
      </c>
      <c r="C80" s="33">
        <v>0</v>
      </c>
      <c r="D80" s="33">
        <v>0</v>
      </c>
      <c r="E80" s="34">
        <f t="shared" si="21"/>
        <v>0</v>
      </c>
      <c r="F80" s="33">
        <v>0</v>
      </c>
      <c r="G80" s="33">
        <v>0</v>
      </c>
      <c r="H80" s="34">
        <f t="shared" si="22"/>
        <v>0</v>
      </c>
    </row>
    <row r="81" spans="1:8" ht="13.5" customHeight="1">
      <c r="A81" s="31"/>
      <c r="B81" s="32" t="s">
        <v>81</v>
      </c>
      <c r="C81" s="37">
        <v>0</v>
      </c>
      <c r="D81" s="37">
        <v>0</v>
      </c>
      <c r="E81" s="38">
        <f t="shared" si="21"/>
        <v>0</v>
      </c>
      <c r="F81" s="37">
        <v>0</v>
      </c>
      <c r="G81" s="37">
        <v>0</v>
      </c>
      <c r="H81" s="38">
        <f t="shared" si="22"/>
        <v>0</v>
      </c>
    </row>
    <row r="82" spans="1:8" s="44" customFormat="1" ht="22.5" customHeight="1">
      <c r="A82" s="42"/>
      <c r="B82" s="43" t="s">
        <v>13</v>
      </c>
      <c r="C82" s="57">
        <f aca="true" t="shared" si="23" ref="C82:H82">C10+C18+C28+C38+C48+C58+C62+C70+C74</f>
        <v>247532125</v>
      </c>
      <c r="D82" s="57">
        <f t="shared" si="23"/>
        <v>13155265.58</v>
      </c>
      <c r="E82" s="57">
        <f t="shared" si="23"/>
        <v>260687390.58</v>
      </c>
      <c r="F82" s="57">
        <f t="shared" si="23"/>
        <v>257371509.05</v>
      </c>
      <c r="G82" s="57">
        <f t="shared" si="23"/>
        <v>253752188.88</v>
      </c>
      <c r="H82" s="57">
        <f t="shared" si="23"/>
        <v>3315881.5300000007</v>
      </c>
    </row>
    <row r="91" spans="1:8" ht="12.75">
      <c r="A91" s="45" t="s">
        <v>88</v>
      </c>
      <c r="B91" s="45"/>
      <c r="C91" s="45"/>
      <c r="E91" s="45" t="s">
        <v>90</v>
      </c>
      <c r="F91" s="45"/>
      <c r="G91" s="45"/>
      <c r="H91" s="45"/>
    </row>
    <row r="92" spans="1:8" ht="12.75">
      <c r="A92" s="46" t="s">
        <v>89</v>
      </c>
      <c r="B92" s="46"/>
      <c r="C92" s="46"/>
      <c r="E92" s="47" t="s">
        <v>91</v>
      </c>
      <c r="F92" s="47"/>
      <c r="G92" s="47"/>
      <c r="H92" s="47"/>
    </row>
    <row r="93" spans="5:8" ht="12.75">
      <c r="E93" s="47"/>
      <c r="F93" s="47"/>
      <c r="G93" s="47"/>
      <c r="H93" s="47"/>
    </row>
    <row r="94" spans="2:7" s="48" customFormat="1" ht="12.75">
      <c r="B94" s="49"/>
      <c r="D94" s="50"/>
      <c r="E94" s="51"/>
      <c r="F94" s="51"/>
      <c r="G94" s="51"/>
    </row>
    <row r="95" spans="2:7" s="52" customFormat="1" ht="12.75">
      <c r="B95" s="53"/>
      <c r="D95" s="54"/>
      <c r="E95" s="55"/>
      <c r="F95" s="55"/>
      <c r="G95" s="55"/>
    </row>
    <row r="96" spans="2:7" s="52" customFormat="1" ht="12.75">
      <c r="B96" s="53"/>
      <c r="D96" s="53"/>
      <c r="E96" s="56"/>
      <c r="F96" s="56"/>
      <c r="G96" s="56"/>
    </row>
    <row r="97" spans="2:7" s="52" customFormat="1" ht="12.75">
      <c r="B97" s="53"/>
      <c r="D97" s="54"/>
      <c r="E97" s="55"/>
      <c r="F97" s="55"/>
      <c r="G97" s="55"/>
    </row>
    <row r="98" spans="2:7" s="52" customFormat="1" ht="12.75">
      <c r="B98" s="53"/>
      <c r="D98" s="54"/>
      <c r="E98" s="55"/>
      <c r="F98" s="55"/>
      <c r="G98" s="55"/>
    </row>
  </sheetData>
  <sheetProtection/>
  <mergeCells count="25">
    <mergeCell ref="A92:C92"/>
    <mergeCell ref="A91:C91"/>
    <mergeCell ref="A62:B62"/>
    <mergeCell ref="A70:B70"/>
    <mergeCell ref="A74:B74"/>
    <mergeCell ref="A10:B10"/>
    <mergeCell ref="A18:B18"/>
    <mergeCell ref="A28:B28"/>
    <mergeCell ref="A38:B38"/>
    <mergeCell ref="A48:B48"/>
    <mergeCell ref="A58:B58"/>
    <mergeCell ref="A7:B9"/>
    <mergeCell ref="C7:G7"/>
    <mergeCell ref="H7:H8"/>
    <mergeCell ref="A1:H1"/>
    <mergeCell ref="A2:H2"/>
    <mergeCell ref="A3:H3"/>
    <mergeCell ref="A4:H4"/>
    <mergeCell ref="A5:H5"/>
    <mergeCell ref="D94:G94"/>
    <mergeCell ref="D95:G95"/>
    <mergeCell ref="D97:G97"/>
    <mergeCell ref="D98:G98"/>
    <mergeCell ref="E91:H91"/>
    <mergeCell ref="E92:H93"/>
  </mergeCells>
  <printOptions horizontalCentered="1"/>
  <pageMargins left="0.11811023622047245" right="0.11811023622047245" top="0.1968503937007874" bottom="0.1968503937007874" header="0" footer="0.07874015748031496"/>
  <pageSetup horizontalDpi="600" verticalDpi="600" orientation="landscape" scale="76" r:id="rId1"/>
  <headerFooter>
    <oddFooter>&amp;C&amp;P de &amp;N</oddFooter>
  </headerFooter>
  <rowBreaks count="1" manualBreakCount="1">
    <brk id="57" max="7" man="1"/>
  </rowBreaks>
  <colBreaks count="1" manualBreakCount="1">
    <brk id="8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ERIOS</cp:lastModifiedBy>
  <cp:lastPrinted>2023-01-24T18:39:14Z</cp:lastPrinted>
  <dcterms:created xsi:type="dcterms:W3CDTF">2014-09-04T16:46:21Z</dcterms:created>
  <dcterms:modified xsi:type="dcterms:W3CDTF">2023-01-24T18:39:18Z</dcterms:modified>
  <cp:category/>
  <cp:version/>
  <cp:contentType/>
  <cp:contentStatus/>
</cp:coreProperties>
</file>